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49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<sst xmlns="http://schemas.openxmlformats.org/spreadsheetml/2006/main" count="127" uniqueCount="123">
  <si>
    <t>OJ1C</t>
  </si>
  <si>
    <t>OJ1F</t>
  </si>
  <si>
    <t>OJ1M</t>
  </si>
  <si>
    <t>OJ1N</t>
  </si>
  <si>
    <t>OJ1S</t>
  </si>
  <si>
    <t>OJ1W</t>
  </si>
  <si>
    <t>OJ1X</t>
  </si>
  <si>
    <t>OJ2F</t>
  </si>
  <si>
    <t>OJ2H</t>
  </si>
  <si>
    <t>OJ2J</t>
  </si>
  <si>
    <t>OJ2Q</t>
  </si>
  <si>
    <t>OJ2V</t>
  </si>
  <si>
    <t>OJ2Y</t>
  </si>
  <si>
    <t>OJ2Z</t>
  </si>
  <si>
    <t>OJ3A</t>
  </si>
  <si>
    <t>OJ3D</t>
  </si>
  <si>
    <t>OJ3N</t>
  </si>
  <si>
    <t>OJ3R</t>
  </si>
  <si>
    <t>OJ3T</t>
  </si>
  <si>
    <t>OJ3X</t>
  </si>
  <si>
    <t>OJ4A</t>
  </si>
  <si>
    <t>OJ4M</t>
  </si>
  <si>
    <t>OJ4N</t>
  </si>
  <si>
    <t>OJ4S</t>
  </si>
  <si>
    <t>OJ4W</t>
  </si>
  <si>
    <t>OJ5A</t>
  </si>
  <si>
    <t>OJ5E</t>
  </si>
  <si>
    <t>OJ5U</t>
  </si>
  <si>
    <t>OJ5W</t>
  </si>
  <si>
    <t>OJ5Z</t>
  </si>
  <si>
    <t>OJ6C</t>
  </si>
  <si>
    <t>OJ6E</t>
  </si>
  <si>
    <t>OJ6K</t>
  </si>
  <si>
    <t>OJ6N</t>
  </si>
  <si>
    <t>OJ6W</t>
  </si>
  <si>
    <t>OJ6X</t>
  </si>
  <si>
    <t>OJ6Y</t>
  </si>
  <si>
    <t>OJ7A</t>
  </si>
  <si>
    <t>OJ7C</t>
  </si>
  <si>
    <t>OJ7M</t>
  </si>
  <si>
    <t>OJ7N</t>
  </si>
  <si>
    <t>OJ7S</t>
  </si>
  <si>
    <t>OJ7W</t>
  </si>
  <si>
    <t>OJ7X</t>
  </si>
  <si>
    <t>OJ8A</t>
  </si>
  <si>
    <t>OJ8E</t>
  </si>
  <si>
    <t>OJ8K</t>
  </si>
  <si>
    <t>OJ8L</t>
  </si>
  <si>
    <t>OJ8N</t>
  </si>
  <si>
    <t>OJ8W</t>
  </si>
  <si>
    <t>OJ5M</t>
  </si>
  <si>
    <t>OJ5T</t>
  </si>
  <si>
    <t>LU7DW/LU1FAM</t>
  </si>
  <si>
    <t>NT1N/AG9A</t>
  </si>
  <si>
    <t>K5ZD/K1KI</t>
  </si>
  <si>
    <t>EA3AIR/EA3KU</t>
  </si>
  <si>
    <t>SP7GIQ/SP2FAX</t>
  </si>
  <si>
    <t>K1ZM/N6ZZ</t>
  </si>
  <si>
    <t>N6TJ/N6AA</t>
  </si>
  <si>
    <t>N5RZ/K2UA</t>
  </si>
  <si>
    <t>HA1AG/HA3OV</t>
  </si>
  <si>
    <t>YU7BW/YU1ZZ</t>
  </si>
  <si>
    <t>DL2CC/DL6FBL</t>
  </si>
  <si>
    <t>UA2FZ/RW4WR</t>
  </si>
  <si>
    <t>G4PIQ/G4BWP</t>
  </si>
  <si>
    <t>N5TJ/K1TO</t>
  </si>
  <si>
    <t>W4AN/K4BAI</t>
  </si>
  <si>
    <t>N2IC/K6LL</t>
  </si>
  <si>
    <t>N6MJ/N2NL</t>
  </si>
  <si>
    <t>RZ9UA/UA9MA</t>
  </si>
  <si>
    <t>5B4ADA/5B4WN</t>
  </si>
  <si>
    <t>DJ6QT/DL2OBF</t>
  </si>
  <si>
    <t>K3LR/N9RV</t>
  </si>
  <si>
    <t>ON6TT/ON4WW</t>
  </si>
  <si>
    <t>JM1CAX/JE1JKL</t>
  </si>
  <si>
    <t>UN9LW/UN7LAN</t>
  </si>
  <si>
    <t>VE3EJ/VE7ZO</t>
  </si>
  <si>
    <t>OH6EI/OH2XX</t>
  </si>
  <si>
    <t>DK3GI/DL1IAO</t>
  </si>
  <si>
    <t>SM5IMO/SM3SGP</t>
  </si>
  <si>
    <t>N6RT/N2NT</t>
  </si>
  <si>
    <t>LY1DS/LY2TA</t>
  </si>
  <si>
    <t>F6FGZ/F5NLY</t>
  </si>
  <si>
    <t>RW1AC/RW3QC</t>
  </si>
  <si>
    <t>UT4UZ/UT3UA</t>
  </si>
  <si>
    <t>VE7SV/VE7AHA</t>
  </si>
  <si>
    <t>OK2FD/OK2ZU</t>
  </si>
  <si>
    <t>OE2VEL/OE9MON</t>
  </si>
  <si>
    <t>OH1MDR/OH1MM</t>
  </si>
  <si>
    <t>IK2QEI/I4UFH</t>
  </si>
  <si>
    <t>PP5JR/PY1KN</t>
  </si>
  <si>
    <t>ES5MC/ES2RR</t>
  </si>
  <si>
    <t>SP3RBR/SP8NR</t>
  </si>
  <si>
    <t>YL2KL/YL3DW</t>
  </si>
  <si>
    <t>N5KO/N1YC</t>
  </si>
  <si>
    <t>UA9BA/RN9AO</t>
  </si>
  <si>
    <t>S50A/S59AA</t>
  </si>
  <si>
    <t>K1AR/K1DG</t>
  </si>
  <si>
    <t>RA3AUU/RV1AW</t>
  </si>
  <si>
    <t>KQ2M/W7WA</t>
  </si>
  <si>
    <t>S56M/S57AL</t>
  </si>
  <si>
    <t>YT1AD/YU7NU</t>
  </si>
  <si>
    <t>9A9A/9A5E</t>
  </si>
  <si>
    <t>DX CW</t>
  </si>
  <si>
    <t>EU CW</t>
  </si>
  <si>
    <t>DX SSB</t>
  </si>
  <si>
    <t>EU SSB</t>
  </si>
  <si>
    <t>MULT</t>
  </si>
  <si>
    <t>SCORE</t>
  </si>
  <si>
    <t>ZS6EZ/ZS4TX</t>
  </si>
  <si>
    <t>+ or -</t>
  </si>
  <si>
    <t>% ADJ</t>
  </si>
  <si>
    <t>WEB</t>
  </si>
  <si>
    <t>CW</t>
  </si>
  <si>
    <t>SUM</t>
  </si>
  <si>
    <t>SSB</t>
  </si>
  <si>
    <t>QSOs</t>
  </si>
  <si>
    <t>TOTAL</t>
  </si>
  <si>
    <t>POINTS</t>
  </si>
  <si>
    <t>ADJ'd</t>
  </si>
  <si>
    <t>CALL</t>
  </si>
  <si>
    <t>TEAM</t>
  </si>
  <si>
    <t>WRTC 2002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</si>
</sst>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54" sqref="A54"/>
    </sheetView>
  </sheetViews>
  <sheetFormatPr defaultColWidth="9.140625" defaultRowHeight="12.75"/>
  <cols>
    <col min="1" max="1" width="3.28125" style="0" customWidth="1"/>
    <col min="2" max="2" width="6.421875" style="0" customWidth="1"/>
    <col min="3" max="3" width="16.8515625" style="0" bestFit="1" customWidth="1"/>
    <col min="4" max="4" width="7.28125" style="0" customWidth="1"/>
    <col min="5" max="5" width="6.57421875" style="0" customWidth="1"/>
    <col min="6" max="6" width="7.140625" style="0" customWidth="1"/>
    <col min="7" max="7" width="6.7109375" style="0" customWidth="1"/>
    <col min="8" max="8" width="8.00390625" style="0" customWidth="1"/>
    <col min="9" max="9" width="7.8515625" style="0" customWidth="1"/>
    <col min="10" max="10" width="6.7109375" style="0" customWidth="1"/>
    <col min="11" max="11" width="7.7109375" style="0" customWidth="1"/>
    <col min="12" max="12" width="8.140625" style="0" customWidth="1"/>
  </cols>
  <sheetData>
    <row r="1" spans="2:16" ht="12.75">
      <c r="B1" s="1" t="s">
        <v>122</v>
      </c>
      <c r="G1" s="5" t="s">
        <v>114</v>
      </c>
      <c r="J1" s="5" t="s">
        <v>114</v>
      </c>
      <c r="K1" s="5" t="s">
        <v>116</v>
      </c>
      <c r="L1" s="5" t="s">
        <v>118</v>
      </c>
      <c r="M1" s="5" t="s">
        <v>119</v>
      </c>
      <c r="N1" s="4" t="s">
        <v>110</v>
      </c>
      <c r="P1" s="5" t="s">
        <v>112</v>
      </c>
    </row>
    <row r="2" spans="2:16" ht="12.75">
      <c r="B2" s="1" t="s">
        <v>120</v>
      </c>
      <c r="C2" s="1" t="s">
        <v>121</v>
      </c>
      <c r="D2" s="1" t="s">
        <v>107</v>
      </c>
      <c r="E2" s="1" t="s">
        <v>103</v>
      </c>
      <c r="F2" s="5" t="s">
        <v>104</v>
      </c>
      <c r="G2" s="5" t="s">
        <v>113</v>
      </c>
      <c r="H2" s="5" t="s">
        <v>105</v>
      </c>
      <c r="I2" s="5" t="s">
        <v>106</v>
      </c>
      <c r="J2" s="5" t="s">
        <v>115</v>
      </c>
      <c r="K2" s="5" t="s">
        <v>117</v>
      </c>
      <c r="L2" s="5" t="s">
        <v>117</v>
      </c>
      <c r="M2" s="5" t="s">
        <v>108</v>
      </c>
      <c r="N2" s="5" t="s">
        <v>118</v>
      </c>
      <c r="O2" s="4" t="s">
        <v>111</v>
      </c>
      <c r="P2" s="5" t="s">
        <v>108</v>
      </c>
    </row>
    <row r="3" spans="1:16" ht="12.75">
      <c r="A3">
        <v>1</v>
      </c>
      <c r="B3" t="s">
        <v>14</v>
      </c>
      <c r="C3" t="s">
        <v>65</v>
      </c>
      <c r="D3">
        <v>438</v>
      </c>
      <c r="E3">
        <v>663</v>
      </c>
      <c r="F3">
        <v>1046</v>
      </c>
      <c r="G3">
        <f>+E3+F3</f>
        <v>1709</v>
      </c>
      <c r="H3">
        <v>288</v>
      </c>
      <c r="I3">
        <v>785</v>
      </c>
      <c r="J3">
        <f>+H3+I3</f>
        <v>1073</v>
      </c>
      <c r="K3">
        <f>+G3+J3</f>
        <v>2782</v>
      </c>
      <c r="L3">
        <v>3721</v>
      </c>
      <c r="M3">
        <f>+L3*D3</f>
        <v>1629798</v>
      </c>
      <c r="N3">
        <f aca="true" t="shared" si="0" ref="N3:N18">+M3-P3</f>
        <v>2898</v>
      </c>
      <c r="O3" s="3">
        <f aca="true" t="shared" si="1" ref="O3:O18">+N3/P3*100</f>
        <v>0.1781301862437765</v>
      </c>
      <c r="P3">
        <v>1626900</v>
      </c>
    </row>
    <row r="4" spans="1:16" ht="12.75">
      <c r="A4">
        <v>2</v>
      </c>
      <c r="B4" t="s">
        <v>45</v>
      </c>
      <c r="C4" t="s">
        <v>98</v>
      </c>
      <c r="D4">
        <v>426</v>
      </c>
      <c r="E4">
        <v>684</v>
      </c>
      <c r="F4">
        <v>1017</v>
      </c>
      <c r="G4">
        <f aca="true" t="shared" si="2" ref="G4:G54">+E4+F4</f>
        <v>1701</v>
      </c>
      <c r="H4">
        <v>490</v>
      </c>
      <c r="I4">
        <v>436</v>
      </c>
      <c r="J4">
        <f aca="true" t="shared" si="3" ref="J4:J54">+H4+I4</f>
        <v>926</v>
      </c>
      <c r="K4">
        <f aca="true" t="shared" si="4" ref="K4:K54">+G4+J4</f>
        <v>2627</v>
      </c>
      <c r="L4">
        <f>+F4+I4+(E4*2)+(H4*2)</f>
        <v>3801</v>
      </c>
      <c r="M4">
        <f aca="true" t="shared" si="5" ref="M4:M54">+L4*D4</f>
        <v>1619226</v>
      </c>
      <c r="N4">
        <f t="shared" si="0"/>
        <v>4635</v>
      </c>
      <c r="O4" s="3">
        <f t="shared" si="1"/>
        <v>0.287069604624329</v>
      </c>
      <c r="P4">
        <v>1614591</v>
      </c>
    </row>
    <row r="5" spans="1:16" ht="12.75">
      <c r="A5">
        <v>3</v>
      </c>
      <c r="B5" t="s">
        <v>11</v>
      </c>
      <c r="C5" t="s">
        <v>62</v>
      </c>
      <c r="D5">
        <v>473</v>
      </c>
      <c r="E5">
        <v>703</v>
      </c>
      <c r="F5">
        <v>872</v>
      </c>
      <c r="G5">
        <f>+E5+F5</f>
        <v>1575</v>
      </c>
      <c r="H5">
        <v>258</v>
      </c>
      <c r="I5">
        <v>635</v>
      </c>
      <c r="J5">
        <f t="shared" si="3"/>
        <v>893</v>
      </c>
      <c r="K5">
        <f t="shared" si="4"/>
        <v>2468</v>
      </c>
      <c r="L5">
        <v>3401</v>
      </c>
      <c r="M5">
        <f t="shared" si="5"/>
        <v>1608673</v>
      </c>
      <c r="N5">
        <f t="shared" si="0"/>
        <v>-12087</v>
      </c>
      <c r="O5" s="3">
        <f t="shared" si="1"/>
        <v>-0.7457612478096696</v>
      </c>
      <c r="P5">
        <v>1620760</v>
      </c>
    </row>
    <row r="6" spans="1:16" ht="12.75">
      <c r="A6">
        <v>4</v>
      </c>
      <c r="B6" t="s">
        <v>17</v>
      </c>
      <c r="C6" t="s">
        <v>68</v>
      </c>
      <c r="D6">
        <v>436</v>
      </c>
      <c r="E6">
        <v>615</v>
      </c>
      <c r="F6">
        <v>1068</v>
      </c>
      <c r="G6">
        <f t="shared" si="2"/>
        <v>1683</v>
      </c>
      <c r="H6">
        <v>284</v>
      </c>
      <c r="I6">
        <v>738</v>
      </c>
      <c r="J6">
        <f t="shared" si="3"/>
        <v>1022</v>
      </c>
      <c r="K6">
        <f t="shared" si="4"/>
        <v>2705</v>
      </c>
      <c r="L6">
        <v>3578</v>
      </c>
      <c r="M6">
        <f t="shared" si="5"/>
        <v>1560008</v>
      </c>
      <c r="N6">
        <f t="shared" si="0"/>
        <v>-9336</v>
      </c>
      <c r="O6" s="3">
        <f t="shared" si="1"/>
        <v>-0.5948982504791811</v>
      </c>
      <c r="P6">
        <v>1569344</v>
      </c>
    </row>
    <row r="7" spans="1:16" ht="12.75">
      <c r="A7">
        <v>5</v>
      </c>
      <c r="B7" t="s">
        <v>46</v>
      </c>
      <c r="C7" t="s">
        <v>99</v>
      </c>
      <c r="D7">
        <v>394</v>
      </c>
      <c r="E7">
        <v>575</v>
      </c>
      <c r="F7">
        <v>1019</v>
      </c>
      <c r="G7">
        <f t="shared" si="2"/>
        <v>1594</v>
      </c>
      <c r="H7">
        <v>418</v>
      </c>
      <c r="I7">
        <v>804</v>
      </c>
      <c r="J7">
        <f t="shared" si="3"/>
        <v>1222</v>
      </c>
      <c r="K7">
        <f t="shared" si="4"/>
        <v>2816</v>
      </c>
      <c r="L7">
        <v>3755</v>
      </c>
      <c r="M7">
        <f t="shared" si="5"/>
        <v>1479470</v>
      </c>
      <c r="N7">
        <f t="shared" si="0"/>
        <v>-55882</v>
      </c>
      <c r="O7" s="3">
        <f t="shared" si="1"/>
        <v>-3.639686534423377</v>
      </c>
      <c r="P7">
        <v>1535352</v>
      </c>
    </row>
    <row r="8" spans="1:16" ht="12.75">
      <c r="A8">
        <v>6</v>
      </c>
      <c r="B8" t="s">
        <v>25</v>
      </c>
      <c r="C8" t="s">
        <v>76</v>
      </c>
      <c r="D8">
        <v>437</v>
      </c>
      <c r="E8">
        <v>537</v>
      </c>
      <c r="F8">
        <v>997</v>
      </c>
      <c r="G8">
        <f t="shared" si="2"/>
        <v>1534</v>
      </c>
      <c r="H8">
        <v>279</v>
      </c>
      <c r="I8">
        <v>822</v>
      </c>
      <c r="J8">
        <f t="shared" si="3"/>
        <v>1101</v>
      </c>
      <c r="K8">
        <f t="shared" si="4"/>
        <v>2635</v>
      </c>
      <c r="L8">
        <v>3371</v>
      </c>
      <c r="M8">
        <f t="shared" si="5"/>
        <v>1473127</v>
      </c>
      <c r="N8">
        <f t="shared" si="0"/>
        <v>-53751</v>
      </c>
      <c r="O8" s="3">
        <f t="shared" si="1"/>
        <v>-3.520320549513452</v>
      </c>
      <c r="P8">
        <v>1526878</v>
      </c>
    </row>
    <row r="9" spans="1:16" ht="12.75">
      <c r="A9">
        <v>7</v>
      </c>
      <c r="B9" t="s">
        <v>2</v>
      </c>
      <c r="C9" t="s">
        <v>54</v>
      </c>
      <c r="D9">
        <v>457</v>
      </c>
      <c r="E9">
        <v>477</v>
      </c>
      <c r="F9">
        <v>1134</v>
      </c>
      <c r="G9">
        <f t="shared" si="2"/>
        <v>1611</v>
      </c>
      <c r="H9">
        <v>261</v>
      </c>
      <c r="I9">
        <v>647</v>
      </c>
      <c r="J9">
        <f t="shared" si="3"/>
        <v>908</v>
      </c>
      <c r="K9">
        <f t="shared" si="4"/>
        <v>2519</v>
      </c>
      <c r="L9">
        <v>3215</v>
      </c>
      <c r="M9">
        <f t="shared" si="5"/>
        <v>1469255</v>
      </c>
      <c r="N9">
        <f t="shared" si="0"/>
        <v>-20319</v>
      </c>
      <c r="O9" s="3">
        <f t="shared" si="1"/>
        <v>-1.3640812742435087</v>
      </c>
      <c r="P9">
        <v>1489574</v>
      </c>
    </row>
    <row r="10" spans="1:16" ht="12.75">
      <c r="A10">
        <v>8</v>
      </c>
      <c r="B10" t="s">
        <v>31</v>
      </c>
      <c r="C10" t="s">
        <v>84</v>
      </c>
      <c r="D10">
        <v>416</v>
      </c>
      <c r="E10">
        <v>616</v>
      </c>
      <c r="F10">
        <v>980</v>
      </c>
      <c r="G10">
        <f t="shared" si="2"/>
        <v>1596</v>
      </c>
      <c r="H10">
        <v>326</v>
      </c>
      <c r="I10">
        <v>715</v>
      </c>
      <c r="J10">
        <f t="shared" si="3"/>
        <v>1041</v>
      </c>
      <c r="K10">
        <f t="shared" si="4"/>
        <v>2637</v>
      </c>
      <c r="L10">
        <v>3529</v>
      </c>
      <c r="M10">
        <f t="shared" si="5"/>
        <v>1468064</v>
      </c>
      <c r="N10">
        <f t="shared" si="0"/>
        <v>-26476</v>
      </c>
      <c r="O10" s="3">
        <f t="shared" si="1"/>
        <v>-1.7715149811982283</v>
      </c>
      <c r="P10">
        <v>1494540</v>
      </c>
    </row>
    <row r="11" spans="1:16" ht="12.75">
      <c r="A11">
        <v>9</v>
      </c>
      <c r="B11" t="s">
        <v>28</v>
      </c>
      <c r="C11" t="s">
        <v>81</v>
      </c>
      <c r="D11">
        <v>416</v>
      </c>
      <c r="E11">
        <v>724</v>
      </c>
      <c r="F11">
        <v>1247</v>
      </c>
      <c r="G11">
        <f t="shared" si="2"/>
        <v>1971</v>
      </c>
      <c r="H11">
        <v>195</v>
      </c>
      <c r="I11">
        <v>472</v>
      </c>
      <c r="J11">
        <f t="shared" si="3"/>
        <v>667</v>
      </c>
      <c r="K11">
        <f t="shared" si="4"/>
        <v>2638</v>
      </c>
      <c r="L11">
        <v>3509</v>
      </c>
      <c r="M11">
        <f t="shared" si="5"/>
        <v>1459744</v>
      </c>
      <c r="N11">
        <f t="shared" si="0"/>
        <v>-17656</v>
      </c>
      <c r="O11" s="3">
        <f t="shared" si="1"/>
        <v>-1.195072424529579</v>
      </c>
      <c r="P11">
        <v>1477400</v>
      </c>
    </row>
    <row r="12" spans="1:16" ht="12.75">
      <c r="A12">
        <v>10</v>
      </c>
      <c r="B12" t="s">
        <v>50</v>
      </c>
      <c r="C12" t="s">
        <v>78</v>
      </c>
      <c r="D12">
        <v>440</v>
      </c>
      <c r="E12">
        <v>599</v>
      </c>
      <c r="F12">
        <v>1118</v>
      </c>
      <c r="G12">
        <f t="shared" si="2"/>
        <v>1717</v>
      </c>
      <c r="H12">
        <v>202</v>
      </c>
      <c r="I12">
        <v>615</v>
      </c>
      <c r="J12">
        <f t="shared" si="3"/>
        <v>817</v>
      </c>
      <c r="K12">
        <f t="shared" si="4"/>
        <v>2534</v>
      </c>
      <c r="L12">
        <v>3311</v>
      </c>
      <c r="M12">
        <f t="shared" si="5"/>
        <v>1456840</v>
      </c>
      <c r="N12">
        <f t="shared" si="0"/>
        <v>-3324</v>
      </c>
      <c r="O12" s="3">
        <f t="shared" si="1"/>
        <v>-0.22764566172019032</v>
      </c>
      <c r="P12">
        <v>1460164</v>
      </c>
    </row>
    <row r="13" spans="1:16" ht="12.75">
      <c r="A13">
        <v>11</v>
      </c>
      <c r="B13" t="s">
        <v>34</v>
      </c>
      <c r="C13" t="s">
        <v>87</v>
      </c>
      <c r="D13">
        <v>416</v>
      </c>
      <c r="E13">
        <v>451</v>
      </c>
      <c r="F13">
        <v>882</v>
      </c>
      <c r="G13">
        <f t="shared" si="2"/>
        <v>1333</v>
      </c>
      <c r="H13">
        <v>496</v>
      </c>
      <c r="I13">
        <v>731</v>
      </c>
      <c r="J13">
        <f t="shared" si="3"/>
        <v>1227</v>
      </c>
      <c r="K13">
        <f t="shared" si="4"/>
        <v>2560</v>
      </c>
      <c r="L13">
        <v>3453</v>
      </c>
      <c r="M13">
        <f t="shared" si="5"/>
        <v>1436448</v>
      </c>
      <c r="N13">
        <f t="shared" si="0"/>
        <v>-23507</v>
      </c>
      <c r="O13" s="3">
        <f t="shared" si="1"/>
        <v>-1.6101181200790435</v>
      </c>
      <c r="P13">
        <v>1459955</v>
      </c>
    </row>
    <row r="14" spans="1:16" ht="12.75">
      <c r="A14">
        <v>12</v>
      </c>
      <c r="B14" t="s">
        <v>30</v>
      </c>
      <c r="C14" t="s">
        <v>83</v>
      </c>
      <c r="D14">
        <v>395</v>
      </c>
      <c r="E14">
        <v>633</v>
      </c>
      <c r="F14">
        <v>1143</v>
      </c>
      <c r="G14">
        <f t="shared" si="2"/>
        <v>1776</v>
      </c>
      <c r="H14">
        <v>223</v>
      </c>
      <c r="I14">
        <v>777</v>
      </c>
      <c r="J14">
        <f t="shared" si="3"/>
        <v>1000</v>
      </c>
      <c r="K14">
        <f t="shared" si="4"/>
        <v>2776</v>
      </c>
      <c r="L14">
        <v>3580</v>
      </c>
      <c r="M14">
        <f t="shared" si="5"/>
        <v>1414100</v>
      </c>
      <c r="N14">
        <f t="shared" si="0"/>
        <v>-46639</v>
      </c>
      <c r="O14" s="3">
        <f t="shared" si="1"/>
        <v>-3.1928359549515695</v>
      </c>
      <c r="P14">
        <v>1460739</v>
      </c>
    </row>
    <row r="15" spans="1:16" ht="12.75">
      <c r="A15">
        <v>13</v>
      </c>
      <c r="B15" t="s">
        <v>27</v>
      </c>
      <c r="C15" t="s">
        <v>80</v>
      </c>
      <c r="D15">
        <v>432</v>
      </c>
      <c r="E15">
        <v>607</v>
      </c>
      <c r="F15">
        <v>1026</v>
      </c>
      <c r="G15">
        <f t="shared" si="2"/>
        <v>1633</v>
      </c>
      <c r="H15">
        <v>258</v>
      </c>
      <c r="I15">
        <v>544</v>
      </c>
      <c r="J15">
        <f t="shared" si="3"/>
        <v>802</v>
      </c>
      <c r="K15">
        <f t="shared" si="4"/>
        <v>2435</v>
      </c>
      <c r="L15">
        <v>3270</v>
      </c>
      <c r="M15">
        <f t="shared" si="5"/>
        <v>1412640</v>
      </c>
      <c r="N15">
        <f t="shared" si="0"/>
        <v>-28674</v>
      </c>
      <c r="O15" s="3">
        <f t="shared" si="1"/>
        <v>-1.9894346408901877</v>
      </c>
      <c r="P15">
        <v>1441314</v>
      </c>
    </row>
    <row r="16" spans="1:16" ht="12.75">
      <c r="A16">
        <v>14</v>
      </c>
      <c r="B16" t="s">
        <v>49</v>
      </c>
      <c r="C16" t="s">
        <v>102</v>
      </c>
      <c r="D16">
        <v>373</v>
      </c>
      <c r="E16">
        <v>669</v>
      </c>
      <c r="F16">
        <v>550</v>
      </c>
      <c r="G16">
        <f t="shared" si="2"/>
        <v>1219</v>
      </c>
      <c r="H16">
        <v>358</v>
      </c>
      <c r="I16">
        <v>1201</v>
      </c>
      <c r="J16">
        <f t="shared" si="3"/>
        <v>1559</v>
      </c>
      <c r="K16">
        <f t="shared" si="4"/>
        <v>2778</v>
      </c>
      <c r="L16">
        <v>3769</v>
      </c>
      <c r="M16">
        <f t="shared" si="5"/>
        <v>1405837</v>
      </c>
      <c r="N16">
        <f t="shared" si="0"/>
        <v>-1027</v>
      </c>
      <c r="O16" s="3">
        <f t="shared" si="1"/>
        <v>-0.07299923802158559</v>
      </c>
      <c r="P16">
        <v>1406864</v>
      </c>
    </row>
    <row r="17" spans="1:16" ht="12.75">
      <c r="A17">
        <v>15</v>
      </c>
      <c r="B17" t="s">
        <v>39</v>
      </c>
      <c r="C17" t="s">
        <v>92</v>
      </c>
      <c r="D17">
        <v>403</v>
      </c>
      <c r="E17">
        <v>674</v>
      </c>
      <c r="F17">
        <v>1075</v>
      </c>
      <c r="G17">
        <f t="shared" si="2"/>
        <v>1749</v>
      </c>
      <c r="H17">
        <v>248</v>
      </c>
      <c r="I17">
        <v>653</v>
      </c>
      <c r="J17">
        <f t="shared" si="3"/>
        <v>901</v>
      </c>
      <c r="K17">
        <f t="shared" si="4"/>
        <v>2650</v>
      </c>
      <c r="L17">
        <v>3480</v>
      </c>
      <c r="M17">
        <f t="shared" si="5"/>
        <v>1402440</v>
      </c>
      <c r="N17">
        <f t="shared" si="0"/>
        <v>-96477</v>
      </c>
      <c r="O17" s="3">
        <f t="shared" si="1"/>
        <v>-6.4364471148168985</v>
      </c>
      <c r="P17">
        <v>1498917</v>
      </c>
    </row>
    <row r="18" spans="1:16" ht="12.75">
      <c r="A18">
        <v>16</v>
      </c>
      <c r="B18" t="s">
        <v>7</v>
      </c>
      <c r="C18" t="s">
        <v>58</v>
      </c>
      <c r="D18">
        <v>397</v>
      </c>
      <c r="E18">
        <v>693</v>
      </c>
      <c r="F18">
        <v>783</v>
      </c>
      <c r="G18">
        <f t="shared" si="2"/>
        <v>1476</v>
      </c>
      <c r="H18">
        <v>423</v>
      </c>
      <c r="I18">
        <v>529</v>
      </c>
      <c r="J18">
        <f t="shared" si="3"/>
        <v>952</v>
      </c>
      <c r="K18">
        <f t="shared" si="4"/>
        <v>2428</v>
      </c>
      <c r="L18">
        <v>3504</v>
      </c>
      <c r="M18">
        <f t="shared" si="5"/>
        <v>1391088</v>
      </c>
      <c r="N18">
        <f t="shared" si="0"/>
        <v>-20256</v>
      </c>
      <c r="O18" s="3">
        <f t="shared" si="1"/>
        <v>-1.4352276978539604</v>
      </c>
      <c r="P18">
        <v>1411344</v>
      </c>
    </row>
    <row r="19" spans="1:16" ht="12.75">
      <c r="A19">
        <v>17</v>
      </c>
      <c r="B19" t="s">
        <v>18</v>
      </c>
      <c r="C19" t="s">
        <v>69</v>
      </c>
      <c r="D19">
        <v>395</v>
      </c>
      <c r="E19">
        <v>521</v>
      </c>
      <c r="F19">
        <v>1131</v>
      </c>
      <c r="G19">
        <f t="shared" si="2"/>
        <v>1652</v>
      </c>
      <c r="H19">
        <v>314</v>
      </c>
      <c r="I19">
        <v>742</v>
      </c>
      <c r="J19">
        <f t="shared" si="3"/>
        <v>1056</v>
      </c>
      <c r="K19">
        <f t="shared" si="4"/>
        <v>2708</v>
      </c>
      <c r="L19">
        <v>3521</v>
      </c>
      <c r="M19">
        <f t="shared" si="5"/>
        <v>1390795</v>
      </c>
      <c r="N19">
        <f aca="true" t="shared" si="6" ref="N19:N27">+M19-P19</f>
        <v>-6320</v>
      </c>
      <c r="O19" s="3">
        <f aca="true" t="shared" si="7" ref="O19:O27">+N19/P19*100</f>
        <v>-0.45236075770426915</v>
      </c>
      <c r="P19">
        <v>1397115</v>
      </c>
    </row>
    <row r="20" spans="1:16" ht="12.75">
      <c r="A20">
        <v>18</v>
      </c>
      <c r="B20" t="s">
        <v>8</v>
      </c>
      <c r="C20" t="s">
        <v>59</v>
      </c>
      <c r="D20">
        <v>410</v>
      </c>
      <c r="E20">
        <v>599</v>
      </c>
      <c r="F20">
        <v>1272</v>
      </c>
      <c r="G20">
        <f t="shared" si="2"/>
        <v>1871</v>
      </c>
      <c r="H20">
        <v>247</v>
      </c>
      <c r="I20">
        <v>441</v>
      </c>
      <c r="J20">
        <f t="shared" si="3"/>
        <v>688</v>
      </c>
      <c r="K20">
        <f t="shared" si="4"/>
        <v>2559</v>
      </c>
      <c r="L20">
        <v>3387</v>
      </c>
      <c r="M20">
        <f t="shared" si="5"/>
        <v>1388670</v>
      </c>
      <c r="N20">
        <f t="shared" si="6"/>
        <v>10587</v>
      </c>
      <c r="O20" s="3">
        <f t="shared" si="7"/>
        <v>0.7682411001369294</v>
      </c>
      <c r="P20">
        <v>1378083</v>
      </c>
    </row>
    <row r="21" spans="1:16" ht="12.75">
      <c r="A21">
        <v>19</v>
      </c>
      <c r="B21" t="s">
        <v>44</v>
      </c>
      <c r="C21" t="s">
        <v>97</v>
      </c>
      <c r="D21">
        <v>432</v>
      </c>
      <c r="E21">
        <v>684</v>
      </c>
      <c r="F21">
        <v>1164</v>
      </c>
      <c r="G21">
        <f t="shared" si="2"/>
        <v>1848</v>
      </c>
      <c r="H21">
        <v>168</v>
      </c>
      <c r="I21">
        <v>366</v>
      </c>
      <c r="J21">
        <f t="shared" si="3"/>
        <v>534</v>
      </c>
      <c r="K21">
        <f t="shared" si="4"/>
        <v>2382</v>
      </c>
      <c r="L21">
        <v>3200</v>
      </c>
      <c r="M21">
        <f t="shared" si="5"/>
        <v>1382400</v>
      </c>
      <c r="N21">
        <f t="shared" si="6"/>
        <v>-13566</v>
      </c>
      <c r="O21" s="3">
        <f t="shared" si="7"/>
        <v>-0.9718001727835778</v>
      </c>
      <c r="P21">
        <v>1395966</v>
      </c>
    </row>
    <row r="22" spans="1:16" ht="12.75">
      <c r="A22">
        <v>20</v>
      </c>
      <c r="B22" t="s">
        <v>9</v>
      </c>
      <c r="C22" t="s">
        <v>60</v>
      </c>
      <c r="D22">
        <v>408</v>
      </c>
      <c r="E22">
        <v>580</v>
      </c>
      <c r="F22">
        <v>1155</v>
      </c>
      <c r="G22">
        <f t="shared" si="2"/>
        <v>1735</v>
      </c>
      <c r="H22">
        <v>216</v>
      </c>
      <c r="I22">
        <v>651</v>
      </c>
      <c r="J22">
        <f t="shared" si="3"/>
        <v>867</v>
      </c>
      <c r="K22">
        <f t="shared" si="4"/>
        <v>2602</v>
      </c>
      <c r="L22">
        <v>3354</v>
      </c>
      <c r="M22">
        <f t="shared" si="5"/>
        <v>1368432</v>
      </c>
      <c r="N22">
        <f t="shared" si="6"/>
        <v>-32948</v>
      </c>
      <c r="O22" s="3">
        <f t="shared" si="7"/>
        <v>-2.351111047681571</v>
      </c>
      <c r="P22">
        <v>1401380</v>
      </c>
    </row>
    <row r="23" spans="1:16" ht="12.75">
      <c r="A23">
        <v>21</v>
      </c>
      <c r="B23" t="s">
        <v>16</v>
      </c>
      <c r="C23" t="s">
        <v>67</v>
      </c>
      <c r="D23">
        <v>405</v>
      </c>
      <c r="E23">
        <v>606</v>
      </c>
      <c r="F23">
        <v>1034</v>
      </c>
      <c r="G23">
        <f t="shared" si="2"/>
        <v>1640</v>
      </c>
      <c r="H23">
        <v>251</v>
      </c>
      <c r="I23">
        <v>622</v>
      </c>
      <c r="J23">
        <f t="shared" si="3"/>
        <v>873</v>
      </c>
      <c r="K23">
        <f t="shared" si="4"/>
        <v>2513</v>
      </c>
      <c r="L23">
        <v>3348</v>
      </c>
      <c r="M23">
        <f t="shared" si="5"/>
        <v>1355940</v>
      </c>
      <c r="N23">
        <f t="shared" si="6"/>
        <v>-643</v>
      </c>
      <c r="O23" s="3">
        <f t="shared" si="7"/>
        <v>-0.04739850049720511</v>
      </c>
      <c r="P23">
        <v>1356583</v>
      </c>
    </row>
    <row r="24" spans="1:16" ht="12.75">
      <c r="A24">
        <v>22</v>
      </c>
      <c r="B24" t="s">
        <v>21</v>
      </c>
      <c r="C24" t="s">
        <v>72</v>
      </c>
      <c r="D24">
        <v>366</v>
      </c>
      <c r="E24">
        <v>710</v>
      </c>
      <c r="F24">
        <v>1050</v>
      </c>
      <c r="G24">
        <f t="shared" si="2"/>
        <v>1760</v>
      </c>
      <c r="H24">
        <v>382</v>
      </c>
      <c r="I24">
        <v>500</v>
      </c>
      <c r="J24">
        <f t="shared" si="3"/>
        <v>882</v>
      </c>
      <c r="K24">
        <f t="shared" si="4"/>
        <v>2642</v>
      </c>
      <c r="L24">
        <v>3682</v>
      </c>
      <c r="M24">
        <f t="shared" si="5"/>
        <v>1347612</v>
      </c>
      <c r="N24">
        <f t="shared" si="6"/>
        <v>-25396</v>
      </c>
      <c r="O24" s="3">
        <f t="shared" si="7"/>
        <v>-1.849661473203361</v>
      </c>
      <c r="P24">
        <v>1373008</v>
      </c>
    </row>
    <row r="25" spans="1:16" ht="12.75">
      <c r="A25">
        <v>23</v>
      </c>
      <c r="B25" t="s">
        <v>15</v>
      </c>
      <c r="C25" t="s">
        <v>66</v>
      </c>
      <c r="D25">
        <v>389</v>
      </c>
      <c r="E25">
        <v>600</v>
      </c>
      <c r="F25">
        <v>1149</v>
      </c>
      <c r="G25">
        <f t="shared" si="2"/>
        <v>1749</v>
      </c>
      <c r="H25">
        <v>379</v>
      </c>
      <c r="I25">
        <v>402</v>
      </c>
      <c r="J25">
        <f t="shared" si="3"/>
        <v>781</v>
      </c>
      <c r="K25">
        <f t="shared" si="4"/>
        <v>2530</v>
      </c>
      <c r="L25">
        <v>3463</v>
      </c>
      <c r="M25">
        <f t="shared" si="5"/>
        <v>1347107</v>
      </c>
      <c r="N25">
        <f t="shared" si="6"/>
        <v>-20938</v>
      </c>
      <c r="O25" s="3">
        <f t="shared" si="7"/>
        <v>-1.5305052099894376</v>
      </c>
      <c r="P25">
        <v>1368045</v>
      </c>
    </row>
    <row r="26" spans="1:16" ht="12.75">
      <c r="A26">
        <v>24</v>
      </c>
      <c r="B26" t="s">
        <v>12</v>
      </c>
      <c r="C26" t="s">
        <v>63</v>
      </c>
      <c r="D26">
        <v>421</v>
      </c>
      <c r="E26">
        <v>557</v>
      </c>
      <c r="F26">
        <v>945</v>
      </c>
      <c r="G26">
        <f t="shared" si="2"/>
        <v>1502</v>
      </c>
      <c r="H26">
        <v>243</v>
      </c>
      <c r="I26">
        <v>644</v>
      </c>
      <c r="J26">
        <f t="shared" si="3"/>
        <v>887</v>
      </c>
      <c r="K26">
        <f t="shared" si="4"/>
        <v>2389</v>
      </c>
      <c r="L26">
        <v>3163</v>
      </c>
      <c r="M26">
        <f t="shared" si="5"/>
        <v>1331623</v>
      </c>
      <c r="N26">
        <f t="shared" si="6"/>
        <v>-15998</v>
      </c>
      <c r="O26" s="3">
        <f t="shared" si="7"/>
        <v>-1.1871290221805686</v>
      </c>
      <c r="P26">
        <v>1347621</v>
      </c>
    </row>
    <row r="27" spans="1:16" ht="12.75">
      <c r="A27">
        <v>25</v>
      </c>
      <c r="B27" t="s">
        <v>22</v>
      </c>
      <c r="C27" t="s">
        <v>73</v>
      </c>
      <c r="D27">
        <v>416</v>
      </c>
      <c r="E27">
        <v>552</v>
      </c>
      <c r="F27">
        <v>648</v>
      </c>
      <c r="G27">
        <f t="shared" si="2"/>
        <v>1200</v>
      </c>
      <c r="H27">
        <v>360</v>
      </c>
      <c r="I27">
        <v>700</v>
      </c>
      <c r="J27">
        <f t="shared" si="3"/>
        <v>1060</v>
      </c>
      <c r="K27">
        <f t="shared" si="4"/>
        <v>2260</v>
      </c>
      <c r="L27">
        <v>3128</v>
      </c>
      <c r="M27">
        <f t="shared" si="5"/>
        <v>1301248</v>
      </c>
      <c r="N27">
        <f t="shared" si="6"/>
        <v>-21896</v>
      </c>
      <c r="O27" s="3">
        <f t="shared" si="7"/>
        <v>-1.6548463356973995</v>
      </c>
      <c r="P27">
        <v>1323144</v>
      </c>
    </row>
    <row r="28" spans="1:16" ht="12.75">
      <c r="A28">
        <v>26</v>
      </c>
      <c r="B28" t="s">
        <v>10</v>
      </c>
      <c r="C28" t="s">
        <v>61</v>
      </c>
      <c r="D28">
        <v>381</v>
      </c>
      <c r="E28">
        <v>577</v>
      </c>
      <c r="F28">
        <v>1310</v>
      </c>
      <c r="G28">
        <f t="shared" si="2"/>
        <v>1887</v>
      </c>
      <c r="H28">
        <v>158</v>
      </c>
      <c r="I28">
        <v>698</v>
      </c>
      <c r="J28">
        <f t="shared" si="3"/>
        <v>856</v>
      </c>
      <c r="K28">
        <f t="shared" si="4"/>
        <v>2743</v>
      </c>
      <c r="L28">
        <v>3414</v>
      </c>
      <c r="M28">
        <f t="shared" si="5"/>
        <v>1300734</v>
      </c>
      <c r="N28">
        <f aca="true" t="shared" si="8" ref="N28:N33">+M28-P28</f>
        <v>-39704</v>
      </c>
      <c r="O28" s="3">
        <f aca="true" t="shared" si="9" ref="O28:O33">+N28/P28*100</f>
        <v>-2.9620168929857256</v>
      </c>
      <c r="P28">
        <v>1340438</v>
      </c>
    </row>
    <row r="29" spans="1:16" ht="12.75">
      <c r="A29">
        <v>27</v>
      </c>
      <c r="B29" t="s">
        <v>35</v>
      </c>
      <c r="C29" t="s">
        <v>88</v>
      </c>
      <c r="D29">
        <v>438</v>
      </c>
      <c r="E29">
        <v>582</v>
      </c>
      <c r="F29">
        <v>1027</v>
      </c>
      <c r="G29">
        <f t="shared" si="2"/>
        <v>1609</v>
      </c>
      <c r="H29">
        <v>122</v>
      </c>
      <c r="I29">
        <v>536</v>
      </c>
      <c r="J29">
        <f t="shared" si="3"/>
        <v>658</v>
      </c>
      <c r="K29">
        <f t="shared" si="4"/>
        <v>2267</v>
      </c>
      <c r="L29">
        <v>2953</v>
      </c>
      <c r="M29">
        <f t="shared" si="5"/>
        <v>1293414</v>
      </c>
      <c r="N29">
        <f t="shared" si="8"/>
        <v>-8046</v>
      </c>
      <c r="O29" s="3">
        <f t="shared" si="9"/>
        <v>-0.6182287584712554</v>
      </c>
      <c r="P29">
        <v>1301460</v>
      </c>
    </row>
    <row r="30" spans="1:16" ht="12.75">
      <c r="A30">
        <v>28</v>
      </c>
      <c r="B30" t="s">
        <v>38</v>
      </c>
      <c r="C30" t="s">
        <v>91</v>
      </c>
      <c r="D30">
        <v>393</v>
      </c>
      <c r="E30">
        <v>625</v>
      </c>
      <c r="F30">
        <v>1033</v>
      </c>
      <c r="G30">
        <f t="shared" si="2"/>
        <v>1658</v>
      </c>
      <c r="H30">
        <v>184</v>
      </c>
      <c r="I30">
        <v>663</v>
      </c>
      <c r="J30">
        <f t="shared" si="3"/>
        <v>847</v>
      </c>
      <c r="K30">
        <f t="shared" si="4"/>
        <v>2505</v>
      </c>
      <c r="L30">
        <v>3278</v>
      </c>
      <c r="M30">
        <f t="shared" si="5"/>
        <v>1288254</v>
      </c>
      <c r="N30">
        <f t="shared" si="8"/>
        <v>-17890</v>
      </c>
      <c r="O30" s="3">
        <f t="shared" si="9"/>
        <v>-1.369680525271333</v>
      </c>
      <c r="P30">
        <v>1306144</v>
      </c>
    </row>
    <row r="31" spans="1:16" ht="12.75">
      <c r="A31">
        <v>29</v>
      </c>
      <c r="B31" t="s">
        <v>13</v>
      </c>
      <c r="C31" t="s">
        <v>64</v>
      </c>
      <c r="D31">
        <v>419</v>
      </c>
      <c r="E31">
        <v>561</v>
      </c>
      <c r="F31">
        <v>890</v>
      </c>
      <c r="G31">
        <f t="shared" si="2"/>
        <v>1451</v>
      </c>
      <c r="H31">
        <v>185</v>
      </c>
      <c r="I31">
        <v>706</v>
      </c>
      <c r="J31">
        <f t="shared" si="3"/>
        <v>891</v>
      </c>
      <c r="K31">
        <f t="shared" si="4"/>
        <v>2342</v>
      </c>
      <c r="L31">
        <v>3050</v>
      </c>
      <c r="M31">
        <f t="shared" si="5"/>
        <v>1277950</v>
      </c>
      <c r="N31">
        <f t="shared" si="8"/>
        <v>-5864</v>
      </c>
      <c r="O31" s="3">
        <f t="shared" si="9"/>
        <v>-0.456763986060286</v>
      </c>
      <c r="P31">
        <v>1283814</v>
      </c>
    </row>
    <row r="32" spans="1:16" ht="12.75">
      <c r="A32">
        <v>30</v>
      </c>
      <c r="B32" t="s">
        <v>33</v>
      </c>
      <c r="C32" t="s">
        <v>86</v>
      </c>
      <c r="D32">
        <v>379</v>
      </c>
      <c r="E32">
        <v>600</v>
      </c>
      <c r="F32">
        <v>916</v>
      </c>
      <c r="G32">
        <f t="shared" si="2"/>
        <v>1516</v>
      </c>
      <c r="H32">
        <v>357</v>
      </c>
      <c r="I32">
        <v>573</v>
      </c>
      <c r="J32">
        <f t="shared" si="3"/>
        <v>930</v>
      </c>
      <c r="K32">
        <f t="shared" si="4"/>
        <v>2446</v>
      </c>
      <c r="L32">
        <v>3363</v>
      </c>
      <c r="M32">
        <f t="shared" si="5"/>
        <v>1274577</v>
      </c>
      <c r="N32">
        <f t="shared" si="8"/>
        <v>61419</v>
      </c>
      <c r="O32" s="3">
        <f t="shared" si="9"/>
        <v>5.0627370878319224</v>
      </c>
      <c r="P32">
        <v>1213158</v>
      </c>
    </row>
    <row r="33" spans="1:16" ht="12.75">
      <c r="A33">
        <v>31</v>
      </c>
      <c r="B33" t="s">
        <v>4</v>
      </c>
      <c r="C33" t="s">
        <v>56</v>
      </c>
      <c r="D33">
        <v>371</v>
      </c>
      <c r="E33">
        <v>733</v>
      </c>
      <c r="F33">
        <v>1226</v>
      </c>
      <c r="G33">
        <f t="shared" si="2"/>
        <v>1959</v>
      </c>
      <c r="H33">
        <v>154</v>
      </c>
      <c r="I33">
        <v>385</v>
      </c>
      <c r="J33">
        <f t="shared" si="3"/>
        <v>539</v>
      </c>
      <c r="K33">
        <f t="shared" si="4"/>
        <v>2498</v>
      </c>
      <c r="L33">
        <v>3327</v>
      </c>
      <c r="M33">
        <f t="shared" si="5"/>
        <v>1234317</v>
      </c>
      <c r="N33">
        <f t="shared" si="8"/>
        <v>-32277</v>
      </c>
      <c r="O33" s="3">
        <f t="shared" si="9"/>
        <v>-2.5483304042179262</v>
      </c>
      <c r="P33">
        <v>1266594</v>
      </c>
    </row>
    <row r="34" spans="1:16" ht="12.75">
      <c r="A34">
        <v>32</v>
      </c>
      <c r="B34" t="s">
        <v>51</v>
      </c>
      <c r="C34" t="s">
        <v>79</v>
      </c>
      <c r="D34">
        <v>386</v>
      </c>
      <c r="E34">
        <v>645</v>
      </c>
      <c r="F34">
        <v>1017</v>
      </c>
      <c r="G34">
        <f t="shared" si="2"/>
        <v>1662</v>
      </c>
      <c r="H34">
        <v>147</v>
      </c>
      <c r="I34">
        <v>572</v>
      </c>
      <c r="J34">
        <f t="shared" si="3"/>
        <v>719</v>
      </c>
      <c r="K34">
        <f t="shared" si="4"/>
        <v>2381</v>
      </c>
      <c r="L34">
        <v>3147</v>
      </c>
      <c r="M34">
        <f t="shared" si="5"/>
        <v>1214742</v>
      </c>
      <c r="N34">
        <f aca="true" t="shared" si="10" ref="N34:N54">+M34-P34</f>
        <v>9150</v>
      </c>
      <c r="O34" s="3">
        <f aca="true" t="shared" si="11" ref="O34:O54">+N34/P34*100</f>
        <v>0.7589632313419465</v>
      </c>
      <c r="P34">
        <v>1205592</v>
      </c>
    </row>
    <row r="35" spans="1:16" ht="12.75">
      <c r="A35">
        <v>33</v>
      </c>
      <c r="B35" t="s">
        <v>43</v>
      </c>
      <c r="C35" t="s">
        <v>96</v>
      </c>
      <c r="D35">
        <v>379</v>
      </c>
      <c r="E35">
        <v>413</v>
      </c>
      <c r="F35">
        <v>920</v>
      </c>
      <c r="G35">
        <f t="shared" si="2"/>
        <v>1333</v>
      </c>
      <c r="H35">
        <v>264</v>
      </c>
      <c r="I35">
        <v>945</v>
      </c>
      <c r="J35">
        <f t="shared" si="3"/>
        <v>1209</v>
      </c>
      <c r="K35">
        <f t="shared" si="4"/>
        <v>2542</v>
      </c>
      <c r="L35">
        <v>3193</v>
      </c>
      <c r="M35">
        <f t="shared" si="5"/>
        <v>1210147</v>
      </c>
      <c r="N35">
        <f t="shared" si="10"/>
        <v>-74598</v>
      </c>
      <c r="O35" s="3">
        <f t="shared" si="11"/>
        <v>-5.806444080342792</v>
      </c>
      <c r="P35">
        <v>1284745</v>
      </c>
    </row>
    <row r="36" spans="1:16" ht="12.75">
      <c r="A36">
        <v>34</v>
      </c>
      <c r="B36" t="s">
        <v>23</v>
      </c>
      <c r="C36" t="s">
        <v>74</v>
      </c>
      <c r="D36">
        <v>392</v>
      </c>
      <c r="E36">
        <v>497</v>
      </c>
      <c r="F36">
        <v>937</v>
      </c>
      <c r="G36">
        <f t="shared" si="2"/>
        <v>1434</v>
      </c>
      <c r="H36">
        <v>296</v>
      </c>
      <c r="I36">
        <v>559</v>
      </c>
      <c r="J36">
        <f t="shared" si="3"/>
        <v>855</v>
      </c>
      <c r="K36">
        <f t="shared" si="4"/>
        <v>2289</v>
      </c>
      <c r="L36">
        <v>3074</v>
      </c>
      <c r="M36">
        <f t="shared" si="5"/>
        <v>1205008</v>
      </c>
      <c r="N36">
        <f t="shared" si="10"/>
        <v>4896</v>
      </c>
      <c r="O36" s="3">
        <f t="shared" si="11"/>
        <v>0.4079619235538017</v>
      </c>
      <c r="P36">
        <v>1200112</v>
      </c>
    </row>
    <row r="37" spans="1:16" ht="12.75">
      <c r="A37">
        <v>35</v>
      </c>
      <c r="B37" t="s">
        <v>40</v>
      </c>
      <c r="C37" t="s">
        <v>93</v>
      </c>
      <c r="D37">
        <v>382</v>
      </c>
      <c r="E37">
        <v>597</v>
      </c>
      <c r="F37">
        <v>1023</v>
      </c>
      <c r="G37">
        <f t="shared" si="2"/>
        <v>1620</v>
      </c>
      <c r="H37">
        <v>247</v>
      </c>
      <c r="I37">
        <v>525</v>
      </c>
      <c r="J37">
        <f t="shared" si="3"/>
        <v>772</v>
      </c>
      <c r="K37">
        <f t="shared" si="4"/>
        <v>2392</v>
      </c>
      <c r="L37">
        <v>3132</v>
      </c>
      <c r="M37">
        <f t="shared" si="5"/>
        <v>1196424</v>
      </c>
      <c r="N37">
        <f t="shared" si="10"/>
        <v>-54916</v>
      </c>
      <c r="O37" s="3">
        <f t="shared" si="11"/>
        <v>-4.388575447120687</v>
      </c>
      <c r="P37">
        <v>1251340</v>
      </c>
    </row>
    <row r="38" spans="1:16" ht="12.75">
      <c r="A38">
        <v>36</v>
      </c>
      <c r="B38" t="s">
        <v>19</v>
      </c>
      <c r="C38" t="s">
        <v>70</v>
      </c>
      <c r="D38">
        <v>386</v>
      </c>
      <c r="E38">
        <v>563</v>
      </c>
      <c r="F38">
        <v>1021</v>
      </c>
      <c r="G38">
        <f t="shared" si="2"/>
        <v>1584</v>
      </c>
      <c r="H38">
        <v>246</v>
      </c>
      <c r="I38">
        <v>480</v>
      </c>
      <c r="J38">
        <f t="shared" si="3"/>
        <v>726</v>
      </c>
      <c r="K38">
        <f t="shared" si="4"/>
        <v>2310</v>
      </c>
      <c r="L38">
        <v>3075</v>
      </c>
      <c r="M38">
        <f t="shared" si="5"/>
        <v>1186950</v>
      </c>
      <c r="N38">
        <f t="shared" si="10"/>
        <v>-33698</v>
      </c>
      <c r="O38" s="3">
        <f t="shared" si="11"/>
        <v>-2.760664827206533</v>
      </c>
      <c r="P38">
        <v>1220648</v>
      </c>
    </row>
    <row r="39" spans="1:16" ht="12.75">
      <c r="A39">
        <v>37</v>
      </c>
      <c r="B39" t="s">
        <v>41</v>
      </c>
      <c r="C39" t="s">
        <v>94</v>
      </c>
      <c r="D39">
        <v>389</v>
      </c>
      <c r="E39">
        <v>555</v>
      </c>
      <c r="F39">
        <v>1320</v>
      </c>
      <c r="G39">
        <f t="shared" si="2"/>
        <v>1875</v>
      </c>
      <c r="H39">
        <v>206</v>
      </c>
      <c r="I39">
        <v>96</v>
      </c>
      <c r="J39">
        <f t="shared" si="3"/>
        <v>302</v>
      </c>
      <c r="K39">
        <f t="shared" si="4"/>
        <v>2177</v>
      </c>
      <c r="L39">
        <f>+F39+I39+(E39*2)+(H39*2)</f>
        <v>2938</v>
      </c>
      <c r="M39">
        <f t="shared" si="5"/>
        <v>1142882</v>
      </c>
      <c r="N39">
        <f t="shared" si="10"/>
        <v>13922</v>
      </c>
      <c r="O39" s="3">
        <f t="shared" si="11"/>
        <v>1.233170351473923</v>
      </c>
      <c r="P39">
        <v>1128960</v>
      </c>
    </row>
    <row r="40" spans="1:16" ht="12.75">
      <c r="A40">
        <v>38</v>
      </c>
      <c r="B40" t="s">
        <v>6</v>
      </c>
      <c r="C40" t="s">
        <v>57</v>
      </c>
      <c r="D40">
        <v>370</v>
      </c>
      <c r="E40">
        <v>530</v>
      </c>
      <c r="F40">
        <v>878</v>
      </c>
      <c r="G40">
        <f t="shared" si="2"/>
        <v>1408</v>
      </c>
      <c r="H40">
        <v>233</v>
      </c>
      <c r="I40">
        <v>713</v>
      </c>
      <c r="J40">
        <f t="shared" si="3"/>
        <v>946</v>
      </c>
      <c r="K40">
        <f t="shared" si="4"/>
        <v>2354</v>
      </c>
      <c r="L40">
        <v>3079</v>
      </c>
      <c r="M40">
        <f t="shared" si="5"/>
        <v>1139230</v>
      </c>
      <c r="N40">
        <f t="shared" si="10"/>
        <v>-102626</v>
      </c>
      <c r="O40" s="3">
        <f t="shared" si="11"/>
        <v>-8.263921098742527</v>
      </c>
      <c r="P40">
        <v>1241856</v>
      </c>
    </row>
    <row r="41" spans="1:16" ht="12.75">
      <c r="A41">
        <v>39</v>
      </c>
      <c r="B41" t="s">
        <v>26</v>
      </c>
      <c r="C41" t="s">
        <v>77</v>
      </c>
      <c r="D41">
        <v>402</v>
      </c>
      <c r="E41">
        <v>529</v>
      </c>
      <c r="F41">
        <v>870</v>
      </c>
      <c r="G41">
        <f t="shared" si="2"/>
        <v>1399</v>
      </c>
      <c r="H41">
        <v>227</v>
      </c>
      <c r="I41">
        <v>433</v>
      </c>
      <c r="J41">
        <f t="shared" si="3"/>
        <v>660</v>
      </c>
      <c r="K41">
        <f t="shared" si="4"/>
        <v>2059</v>
      </c>
      <c r="L41">
        <f aca="true" t="shared" si="12" ref="L41:L54">+F41+I41+(E41*2)+(H41*2)</f>
        <v>2815</v>
      </c>
      <c r="M41">
        <f t="shared" si="5"/>
        <v>1131630</v>
      </c>
      <c r="N41">
        <f t="shared" si="10"/>
        <v>5230</v>
      </c>
      <c r="O41" s="3">
        <f t="shared" si="11"/>
        <v>0.4643110795454546</v>
      </c>
      <c r="P41">
        <v>1126400</v>
      </c>
    </row>
    <row r="42" spans="1:16" ht="12.75">
      <c r="A42">
        <v>40</v>
      </c>
      <c r="B42" t="s">
        <v>1</v>
      </c>
      <c r="C42" t="s">
        <v>53</v>
      </c>
      <c r="D42">
        <v>397</v>
      </c>
      <c r="E42">
        <v>594</v>
      </c>
      <c r="F42">
        <v>1096</v>
      </c>
      <c r="G42">
        <f t="shared" si="2"/>
        <v>1690</v>
      </c>
      <c r="H42">
        <v>90</v>
      </c>
      <c r="I42">
        <v>321</v>
      </c>
      <c r="J42">
        <f t="shared" si="3"/>
        <v>411</v>
      </c>
      <c r="K42">
        <f t="shared" si="4"/>
        <v>2101</v>
      </c>
      <c r="L42">
        <f t="shared" si="12"/>
        <v>2785</v>
      </c>
      <c r="M42">
        <f t="shared" si="5"/>
        <v>1105645</v>
      </c>
      <c r="N42">
        <f t="shared" si="10"/>
        <v>5570</v>
      </c>
      <c r="O42" s="3">
        <f t="shared" si="11"/>
        <v>0.5063291139240507</v>
      </c>
      <c r="P42">
        <v>1100075</v>
      </c>
    </row>
    <row r="43" spans="1:16" ht="12.75">
      <c r="A43">
        <v>41</v>
      </c>
      <c r="B43" t="s">
        <v>29</v>
      </c>
      <c r="C43" t="s">
        <v>82</v>
      </c>
      <c r="D43">
        <v>375</v>
      </c>
      <c r="E43">
        <v>624</v>
      </c>
      <c r="F43">
        <v>594</v>
      </c>
      <c r="G43">
        <f t="shared" si="2"/>
        <v>1218</v>
      </c>
      <c r="H43">
        <v>258</v>
      </c>
      <c r="I43">
        <v>540</v>
      </c>
      <c r="J43">
        <f t="shared" si="3"/>
        <v>798</v>
      </c>
      <c r="K43">
        <f t="shared" si="4"/>
        <v>2016</v>
      </c>
      <c r="L43">
        <f t="shared" si="12"/>
        <v>2898</v>
      </c>
      <c r="M43">
        <f t="shared" si="5"/>
        <v>1086750</v>
      </c>
      <c r="N43">
        <f t="shared" si="10"/>
        <v>1402</v>
      </c>
      <c r="O43" s="3">
        <f t="shared" si="11"/>
        <v>0.12917515856665326</v>
      </c>
      <c r="P43">
        <v>1085348</v>
      </c>
    </row>
    <row r="44" spans="1:16" ht="12.75">
      <c r="A44">
        <v>42</v>
      </c>
      <c r="B44" t="s">
        <v>48</v>
      </c>
      <c r="C44" t="s">
        <v>101</v>
      </c>
      <c r="D44">
        <v>359</v>
      </c>
      <c r="E44">
        <v>570</v>
      </c>
      <c r="F44">
        <v>1183</v>
      </c>
      <c r="G44">
        <f t="shared" si="2"/>
        <v>1753</v>
      </c>
      <c r="H44">
        <v>75</v>
      </c>
      <c r="I44">
        <v>507</v>
      </c>
      <c r="J44">
        <f t="shared" si="3"/>
        <v>582</v>
      </c>
      <c r="K44">
        <f t="shared" si="4"/>
        <v>2335</v>
      </c>
      <c r="L44">
        <f t="shared" si="12"/>
        <v>2980</v>
      </c>
      <c r="M44">
        <f t="shared" si="5"/>
        <v>1069820</v>
      </c>
      <c r="N44">
        <f t="shared" si="10"/>
        <v>4054</v>
      </c>
      <c r="O44" s="3">
        <f t="shared" si="11"/>
        <v>0.38038368647526755</v>
      </c>
      <c r="P44">
        <v>1065766</v>
      </c>
    </row>
    <row r="45" spans="1:16" ht="12.75">
      <c r="A45">
        <v>43</v>
      </c>
      <c r="B45" t="s">
        <v>42</v>
      </c>
      <c r="C45" t="s">
        <v>95</v>
      </c>
      <c r="D45">
        <v>368</v>
      </c>
      <c r="E45">
        <v>541</v>
      </c>
      <c r="F45">
        <v>1046</v>
      </c>
      <c r="G45">
        <f t="shared" si="2"/>
        <v>1587</v>
      </c>
      <c r="H45">
        <v>151</v>
      </c>
      <c r="I45">
        <v>430</v>
      </c>
      <c r="J45">
        <f t="shared" si="3"/>
        <v>581</v>
      </c>
      <c r="K45">
        <f t="shared" si="4"/>
        <v>2168</v>
      </c>
      <c r="L45">
        <f t="shared" si="12"/>
        <v>2860</v>
      </c>
      <c r="M45">
        <f t="shared" si="5"/>
        <v>1052480</v>
      </c>
      <c r="N45">
        <f t="shared" si="10"/>
        <v>8945</v>
      </c>
      <c r="O45" s="3">
        <f t="shared" si="11"/>
        <v>0.8571825573651098</v>
      </c>
      <c r="P45">
        <v>1043535</v>
      </c>
    </row>
    <row r="46" spans="1:16" ht="12.75">
      <c r="A46">
        <v>44</v>
      </c>
      <c r="B46" t="s">
        <v>32</v>
      </c>
      <c r="C46" t="s">
        <v>85</v>
      </c>
      <c r="D46">
        <v>351</v>
      </c>
      <c r="E46">
        <v>520</v>
      </c>
      <c r="F46">
        <v>1157</v>
      </c>
      <c r="G46">
        <f t="shared" si="2"/>
        <v>1677</v>
      </c>
      <c r="H46">
        <v>203</v>
      </c>
      <c r="I46">
        <v>377</v>
      </c>
      <c r="J46">
        <f t="shared" si="3"/>
        <v>580</v>
      </c>
      <c r="K46">
        <f t="shared" si="4"/>
        <v>2257</v>
      </c>
      <c r="L46">
        <f t="shared" si="12"/>
        <v>2980</v>
      </c>
      <c r="M46">
        <f t="shared" si="5"/>
        <v>1045980</v>
      </c>
      <c r="N46">
        <f t="shared" si="10"/>
        <v>-351</v>
      </c>
      <c r="O46" s="3">
        <f t="shared" si="11"/>
        <v>-0.03354579000335458</v>
      </c>
      <c r="P46">
        <v>1046331</v>
      </c>
    </row>
    <row r="47" spans="1:16" ht="12.75">
      <c r="A47">
        <v>45</v>
      </c>
      <c r="B47" t="s">
        <v>20</v>
      </c>
      <c r="C47" t="s">
        <v>71</v>
      </c>
      <c r="D47">
        <v>347</v>
      </c>
      <c r="E47">
        <v>493</v>
      </c>
      <c r="F47">
        <v>964</v>
      </c>
      <c r="G47">
        <f t="shared" si="2"/>
        <v>1457</v>
      </c>
      <c r="H47">
        <v>238</v>
      </c>
      <c r="I47">
        <v>471</v>
      </c>
      <c r="J47">
        <f t="shared" si="3"/>
        <v>709</v>
      </c>
      <c r="K47">
        <f t="shared" si="4"/>
        <v>2166</v>
      </c>
      <c r="L47">
        <f t="shared" si="12"/>
        <v>2897</v>
      </c>
      <c r="M47">
        <f t="shared" si="5"/>
        <v>1005259</v>
      </c>
      <c r="N47">
        <f t="shared" si="10"/>
        <v>2551</v>
      </c>
      <c r="O47" s="3">
        <f t="shared" si="11"/>
        <v>0.2544110548634298</v>
      </c>
      <c r="P47">
        <v>1002708</v>
      </c>
    </row>
    <row r="48" spans="1:16" ht="12.75">
      <c r="A48">
        <v>46</v>
      </c>
      <c r="B48" s="2" t="s">
        <v>0</v>
      </c>
      <c r="C48" t="s">
        <v>52</v>
      </c>
      <c r="D48">
        <v>322</v>
      </c>
      <c r="E48">
        <v>456</v>
      </c>
      <c r="F48">
        <v>778</v>
      </c>
      <c r="G48">
        <f t="shared" si="2"/>
        <v>1234</v>
      </c>
      <c r="H48">
        <v>274</v>
      </c>
      <c r="I48">
        <v>827</v>
      </c>
      <c r="J48">
        <f t="shared" si="3"/>
        <v>1101</v>
      </c>
      <c r="K48">
        <f t="shared" si="4"/>
        <v>2335</v>
      </c>
      <c r="L48">
        <f t="shared" si="12"/>
        <v>3065</v>
      </c>
      <c r="M48">
        <f t="shared" si="5"/>
        <v>986930</v>
      </c>
      <c r="N48">
        <f t="shared" si="10"/>
        <v>-2419</v>
      </c>
      <c r="O48" s="3">
        <f t="shared" si="11"/>
        <v>-0.24450421438744063</v>
      </c>
      <c r="P48">
        <v>989349</v>
      </c>
    </row>
    <row r="49" spans="1:16" ht="12.75">
      <c r="A49">
        <v>47</v>
      </c>
      <c r="B49" t="s">
        <v>37</v>
      </c>
      <c r="C49" t="s">
        <v>90</v>
      </c>
      <c r="D49">
        <v>333</v>
      </c>
      <c r="E49">
        <v>367</v>
      </c>
      <c r="F49">
        <v>688</v>
      </c>
      <c r="G49">
        <f t="shared" si="2"/>
        <v>1055</v>
      </c>
      <c r="H49">
        <v>307</v>
      </c>
      <c r="I49">
        <v>901</v>
      </c>
      <c r="J49">
        <f t="shared" si="3"/>
        <v>1208</v>
      </c>
      <c r="K49">
        <f t="shared" si="4"/>
        <v>2263</v>
      </c>
      <c r="L49">
        <f t="shared" si="12"/>
        <v>2937</v>
      </c>
      <c r="M49">
        <f t="shared" si="5"/>
        <v>978021</v>
      </c>
      <c r="N49">
        <f t="shared" si="10"/>
        <v>-9951</v>
      </c>
      <c r="O49" s="3">
        <f t="shared" si="11"/>
        <v>-1.007214779366217</v>
      </c>
      <c r="P49">
        <v>987972</v>
      </c>
    </row>
    <row r="50" spans="1:16" ht="12.75">
      <c r="A50">
        <v>48</v>
      </c>
      <c r="B50" t="s">
        <v>3</v>
      </c>
      <c r="C50" t="s">
        <v>55</v>
      </c>
      <c r="D50">
        <v>340</v>
      </c>
      <c r="E50">
        <v>467</v>
      </c>
      <c r="F50">
        <v>907</v>
      </c>
      <c r="G50">
        <f t="shared" si="2"/>
        <v>1374</v>
      </c>
      <c r="H50">
        <v>200</v>
      </c>
      <c r="I50">
        <v>566</v>
      </c>
      <c r="J50">
        <f t="shared" si="3"/>
        <v>766</v>
      </c>
      <c r="K50">
        <f t="shared" si="4"/>
        <v>2140</v>
      </c>
      <c r="L50">
        <f t="shared" si="12"/>
        <v>2807</v>
      </c>
      <c r="M50">
        <f t="shared" si="5"/>
        <v>954380</v>
      </c>
      <c r="N50">
        <f t="shared" si="10"/>
        <v>-10585</v>
      </c>
      <c r="O50" s="3">
        <f t="shared" si="11"/>
        <v>-1.0969309767711783</v>
      </c>
      <c r="P50">
        <v>964965</v>
      </c>
    </row>
    <row r="51" spans="1:16" ht="12.75">
      <c r="A51">
        <v>49</v>
      </c>
      <c r="B51" t="s">
        <v>47</v>
      </c>
      <c r="C51" t="s">
        <v>100</v>
      </c>
      <c r="D51">
        <v>345</v>
      </c>
      <c r="E51">
        <v>421</v>
      </c>
      <c r="F51">
        <v>719</v>
      </c>
      <c r="G51">
        <f t="shared" si="2"/>
        <v>1140</v>
      </c>
      <c r="H51">
        <v>220</v>
      </c>
      <c r="I51">
        <v>560</v>
      </c>
      <c r="J51">
        <f t="shared" si="3"/>
        <v>780</v>
      </c>
      <c r="K51">
        <f t="shared" si="4"/>
        <v>1920</v>
      </c>
      <c r="L51">
        <f t="shared" si="12"/>
        <v>2561</v>
      </c>
      <c r="M51">
        <f t="shared" si="5"/>
        <v>883545</v>
      </c>
      <c r="N51">
        <f t="shared" si="10"/>
        <v>1529</v>
      </c>
      <c r="O51" s="3">
        <f t="shared" si="11"/>
        <v>0.17335286434713204</v>
      </c>
      <c r="P51">
        <v>882016</v>
      </c>
    </row>
    <row r="52" spans="1:16" ht="12.75">
      <c r="A52">
        <v>50</v>
      </c>
      <c r="B52" t="s">
        <v>5</v>
      </c>
      <c r="C52" t="s">
        <v>109</v>
      </c>
      <c r="D52">
        <v>369</v>
      </c>
      <c r="E52">
        <v>544</v>
      </c>
      <c r="F52">
        <v>767</v>
      </c>
      <c r="G52">
        <v>1311</v>
      </c>
      <c r="H52">
        <v>118</v>
      </c>
      <c r="I52">
        <v>294</v>
      </c>
      <c r="J52">
        <f t="shared" si="3"/>
        <v>412</v>
      </c>
      <c r="K52">
        <f t="shared" si="4"/>
        <v>1723</v>
      </c>
      <c r="L52">
        <f t="shared" si="12"/>
        <v>2385</v>
      </c>
      <c r="M52">
        <f t="shared" si="5"/>
        <v>880065</v>
      </c>
      <c r="N52">
        <f t="shared" si="10"/>
        <v>-23691</v>
      </c>
      <c r="O52" s="3">
        <f t="shared" si="11"/>
        <v>-2.6213933849401827</v>
      </c>
      <c r="P52">
        <v>903756</v>
      </c>
    </row>
    <row r="53" spans="1:16" ht="12.75">
      <c r="A53">
        <v>51</v>
      </c>
      <c r="B53" t="s">
        <v>36</v>
      </c>
      <c r="C53" t="s">
        <v>89</v>
      </c>
      <c r="D53">
        <v>339</v>
      </c>
      <c r="E53">
        <v>527</v>
      </c>
      <c r="F53">
        <v>893</v>
      </c>
      <c r="G53">
        <f t="shared" si="2"/>
        <v>1420</v>
      </c>
      <c r="H53">
        <v>143</v>
      </c>
      <c r="I53">
        <v>358</v>
      </c>
      <c r="J53">
        <f t="shared" si="3"/>
        <v>501</v>
      </c>
      <c r="K53">
        <f t="shared" si="4"/>
        <v>1921</v>
      </c>
      <c r="L53">
        <f t="shared" si="12"/>
        <v>2591</v>
      </c>
      <c r="M53">
        <f t="shared" si="5"/>
        <v>878349</v>
      </c>
      <c r="N53">
        <f t="shared" si="10"/>
        <v>5182</v>
      </c>
      <c r="O53" s="3">
        <f t="shared" si="11"/>
        <v>0.5934718100890208</v>
      </c>
      <c r="P53">
        <v>873167</v>
      </c>
    </row>
    <row r="54" spans="1:16" ht="12.75">
      <c r="A54">
        <v>52</v>
      </c>
      <c r="B54" t="s">
        <v>24</v>
      </c>
      <c r="C54" t="s">
        <v>75</v>
      </c>
      <c r="D54">
        <v>297</v>
      </c>
      <c r="E54">
        <v>356</v>
      </c>
      <c r="F54">
        <v>831</v>
      </c>
      <c r="G54">
        <f t="shared" si="2"/>
        <v>1187</v>
      </c>
      <c r="H54">
        <v>107</v>
      </c>
      <c r="I54">
        <v>599</v>
      </c>
      <c r="J54">
        <f t="shared" si="3"/>
        <v>706</v>
      </c>
      <c r="K54">
        <f t="shared" si="4"/>
        <v>1893</v>
      </c>
      <c r="L54">
        <f t="shared" si="12"/>
        <v>2356</v>
      </c>
      <c r="M54">
        <f t="shared" si="5"/>
        <v>699732</v>
      </c>
      <c r="N54">
        <f t="shared" si="10"/>
        <v>-10395</v>
      </c>
      <c r="O54" s="3">
        <f t="shared" si="11"/>
        <v>-1.4638226683396067</v>
      </c>
      <c r="P54">
        <v>710127</v>
      </c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Sumner</dc:creator>
  <cp:keywords/>
  <dc:description/>
  <cp:lastModifiedBy>WRTC</cp:lastModifiedBy>
  <cp:lastPrinted>2002-07-15T15:02:21Z</cp:lastPrinted>
  <dcterms:created xsi:type="dcterms:W3CDTF">2002-07-14T19:59:56Z</dcterms:created>
  <dcterms:modified xsi:type="dcterms:W3CDTF">2002-07-16T13:17:39Z</dcterms:modified>
  <cp:category/>
  <cp:version/>
  <cp:contentType/>
  <cp:contentStatus/>
</cp:coreProperties>
</file>